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Návrh 2018" sheetId="1" r:id="rId1"/>
  </sheets>
  <calcPr calcId="145621"/>
</workbook>
</file>

<file path=xl/calcChain.xml><?xml version="1.0" encoding="utf-8"?>
<calcChain xmlns="http://schemas.openxmlformats.org/spreadsheetml/2006/main">
  <c r="F13" i="1" l="1"/>
  <c r="D31" i="1" l="1"/>
  <c r="F31" i="1" l="1"/>
  <c r="F23" i="1" s="1"/>
  <c r="F7" i="1"/>
  <c r="F35" i="1" l="1"/>
  <c r="E31" i="1" l="1"/>
  <c r="E23" i="1" s="1"/>
  <c r="E13" i="1"/>
  <c r="E7" i="1" s="1"/>
  <c r="D23" i="1"/>
  <c r="D13" i="1"/>
  <c r="D7" i="1" s="1"/>
  <c r="D35" i="1" l="1"/>
  <c r="E35" i="1"/>
</calcChain>
</file>

<file path=xl/sharedStrings.xml><?xml version="1.0" encoding="utf-8"?>
<sst xmlns="http://schemas.openxmlformats.org/spreadsheetml/2006/main" count="54" uniqueCount="53">
  <si>
    <t>poř.č.</t>
  </si>
  <si>
    <t>řádku</t>
  </si>
  <si>
    <t>Ukazatel</t>
  </si>
  <si>
    <t>Účet</t>
  </si>
  <si>
    <t>Rozpočet</t>
  </si>
  <si>
    <t>Skutečnost</t>
  </si>
  <si>
    <t>k 30.9.2017</t>
  </si>
  <si>
    <t>Hl.činnost</t>
  </si>
  <si>
    <t>Jiná činnost</t>
  </si>
  <si>
    <t>Celkem</t>
  </si>
  <si>
    <t>Materiálové náklady celkem</t>
  </si>
  <si>
    <t>Opravy a udržování</t>
  </si>
  <si>
    <t>Cestovné</t>
  </si>
  <si>
    <t>Náklady na reprezentaci</t>
  </si>
  <si>
    <t>Ostatní služby</t>
  </si>
  <si>
    <t>Mzdové náklady celkem</t>
  </si>
  <si>
    <t>Náklady PO - účtová třída 5 celkem</t>
  </si>
  <si>
    <t xml:space="preserve">      z toho mzdové náklady zaměstnanců</t>
  </si>
  <si>
    <t>Sociální náklady</t>
  </si>
  <si>
    <t>Daně a poplatky</t>
  </si>
  <si>
    <t>Ostatní náklady z činnosti</t>
  </si>
  <si>
    <t>Odpisy dlouhodobého majetku</t>
  </si>
  <si>
    <t>Náklady z majetku</t>
  </si>
  <si>
    <t>Finanční náklady</t>
  </si>
  <si>
    <t>Daň z příjmů</t>
  </si>
  <si>
    <t>Výnosy z činnosti PO - účtová třída 6 celkem</t>
  </si>
  <si>
    <t>Výnosy z prodeje vlastních výrobků a služeb</t>
  </si>
  <si>
    <t>Výnosy z pronájmu</t>
  </si>
  <si>
    <t>Výnosy z prodaného zboží</t>
  </si>
  <si>
    <t>Jiné výnosy z vlastních výkonů</t>
  </si>
  <si>
    <t>Čerpání fondů</t>
  </si>
  <si>
    <t>Ostatní výnosy z činností</t>
  </si>
  <si>
    <t>Finanční výnosy</t>
  </si>
  <si>
    <t>Výnosy z transferů - provozní dotace</t>
  </si>
  <si>
    <t xml:space="preserve">      z toho příspěvek od zřizovatele</t>
  </si>
  <si>
    <t xml:space="preserve">      z toho příspěvek MŠMT</t>
  </si>
  <si>
    <t xml:space="preserve">      z toho příspěvek jiných veřejných rozpočtů</t>
  </si>
  <si>
    <t>Hospodářský výsledek po zdanění</t>
  </si>
  <si>
    <t>50x</t>
  </si>
  <si>
    <t>521-524</t>
  </si>
  <si>
    <t>525-528</t>
  </si>
  <si>
    <t>53x</t>
  </si>
  <si>
    <t>54x</t>
  </si>
  <si>
    <t>552-558</t>
  </si>
  <si>
    <t>56x</t>
  </si>
  <si>
    <t>59x</t>
  </si>
  <si>
    <t>662,663,669</t>
  </si>
  <si>
    <t>Mgr. Jana Sehnalová, ředitelka škola</t>
  </si>
  <si>
    <t>Návrh rozpočtu - Rozpočet ZŠ na rok 2018</t>
  </si>
  <si>
    <t>Základní škola Vysočany, okr. Blansko</t>
  </si>
  <si>
    <t>Návrh rozpočtu na r. 2018</t>
  </si>
  <si>
    <t xml:space="preserve">     z toho mzdové náklady zaměstnanců SR</t>
  </si>
  <si>
    <t>Vysočany dne 28.11.2017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</si>
</sst>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2" fillId="0" borderId="21" xfId="0" applyFont="1" applyBorder="1"/>
    <xf numFmtId="0" fontId="3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3" fillId="2" borderId="6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7" workbookViewId="0">
      <selection activeCell="A40" sqref="A40"/>
    </sheetView>
  </sheetViews>
  <sheetFormatPr defaultRowHeight="15" x14ac:dyDescent="0.25"/>
  <cols>
    <col min="1" max="1" width="5" customWidth="1"/>
    <col min="2" max="2" width="30.42578125" customWidth="1"/>
    <col min="3" max="3" width="7.7109375" customWidth="1"/>
    <col min="4" max="4" width="9.140625" customWidth="1"/>
    <col min="5" max="5" width="8.85546875" customWidth="1"/>
    <col min="6" max="6" width="10.42578125" customWidth="1"/>
    <col min="7" max="7" width="8.7109375" customWidth="1"/>
    <col min="8" max="8" width="7.7109375" customWidth="1"/>
  </cols>
  <sheetData>
    <row r="1" spans="1:13" x14ac:dyDescent="0.25">
      <c r="A1" s="49" t="s">
        <v>49</v>
      </c>
      <c r="B1" s="49"/>
      <c r="C1" s="49"/>
      <c r="D1" s="49"/>
      <c r="E1" s="49"/>
      <c r="F1" s="49"/>
      <c r="G1" s="49"/>
      <c r="H1" s="49"/>
    </row>
    <row r="3" spans="1:13" x14ac:dyDescent="0.25">
      <c r="A3" s="48" t="s">
        <v>48</v>
      </c>
      <c r="B3" s="48"/>
      <c r="C3" s="48"/>
      <c r="D3" s="48"/>
      <c r="E3" s="48"/>
      <c r="F3" s="48"/>
      <c r="G3" s="48"/>
      <c r="H3" s="48"/>
    </row>
    <row r="4" spans="1:13" ht="15.75" thickBot="1" x14ac:dyDescent="0.3"/>
    <row r="5" spans="1:13" x14ac:dyDescent="0.25">
      <c r="A5" s="18" t="s">
        <v>0</v>
      </c>
      <c r="B5" s="19" t="s">
        <v>2</v>
      </c>
      <c r="C5" s="19" t="s">
        <v>3</v>
      </c>
      <c r="D5" s="25" t="s">
        <v>4</v>
      </c>
      <c r="E5" s="19" t="s">
        <v>5</v>
      </c>
      <c r="F5" s="45" t="s">
        <v>50</v>
      </c>
      <c r="G5" s="46"/>
      <c r="H5" s="47"/>
    </row>
    <row r="6" spans="1:13" ht="15.75" thickBot="1" x14ac:dyDescent="0.3">
      <c r="A6" s="20" t="s">
        <v>1</v>
      </c>
      <c r="B6" s="21"/>
      <c r="C6" s="22"/>
      <c r="D6" s="26">
        <v>2017</v>
      </c>
      <c r="E6" s="22" t="s">
        <v>6</v>
      </c>
      <c r="F6" s="23" t="s">
        <v>7</v>
      </c>
      <c r="G6" s="23" t="s">
        <v>8</v>
      </c>
      <c r="H6" s="24" t="s">
        <v>9</v>
      </c>
    </row>
    <row r="7" spans="1:13" ht="15.75" thickBot="1" x14ac:dyDescent="0.3">
      <c r="A7" s="9">
        <v>1</v>
      </c>
      <c r="B7" s="10" t="s">
        <v>16</v>
      </c>
      <c r="C7" s="16"/>
      <c r="D7" s="30">
        <f>D8+D9+D10+D11+D12+D13+D16+D17+D18+D19+D20+D21+D22</f>
        <v>4171948</v>
      </c>
      <c r="E7" s="31">
        <f>E8+E9+E10+E11+E12+E13+E16+E18+E19+E20+E17+E21+E22</f>
        <v>3182507</v>
      </c>
      <c r="F7" s="31">
        <f>F8+F9+F10+F11+F12+F13+F16+F18+F19+F20+F17+F21+F22</f>
        <v>4359100</v>
      </c>
      <c r="G7" s="31"/>
      <c r="H7" s="32"/>
    </row>
    <row r="8" spans="1:13" x14ac:dyDescent="0.25">
      <c r="A8" s="11">
        <v>2</v>
      </c>
      <c r="B8" s="1" t="s">
        <v>10</v>
      </c>
      <c r="C8" s="6" t="s">
        <v>38</v>
      </c>
      <c r="D8" s="33">
        <v>558000</v>
      </c>
      <c r="E8" s="34">
        <v>475426</v>
      </c>
      <c r="F8" s="34">
        <v>707000</v>
      </c>
      <c r="G8" s="34"/>
      <c r="H8" s="35"/>
      <c r="M8" s="27"/>
    </row>
    <row r="9" spans="1:13" x14ac:dyDescent="0.25">
      <c r="A9" s="12">
        <v>3</v>
      </c>
      <c r="B9" s="3" t="s">
        <v>11</v>
      </c>
      <c r="C9" s="7">
        <v>511</v>
      </c>
      <c r="D9" s="36">
        <v>30000</v>
      </c>
      <c r="E9" s="37">
        <v>43606</v>
      </c>
      <c r="F9" s="37">
        <v>10000</v>
      </c>
      <c r="G9" s="37"/>
      <c r="H9" s="38"/>
    </row>
    <row r="10" spans="1:13" x14ac:dyDescent="0.25">
      <c r="A10" s="12">
        <v>4</v>
      </c>
      <c r="B10" s="3" t="s">
        <v>12</v>
      </c>
      <c r="C10" s="7">
        <v>512</v>
      </c>
      <c r="D10" s="36">
        <v>4000</v>
      </c>
      <c r="E10" s="37">
        <v>3662</v>
      </c>
      <c r="F10" s="37">
        <v>4000</v>
      </c>
      <c r="G10" s="37"/>
      <c r="H10" s="38"/>
    </row>
    <row r="11" spans="1:13" x14ac:dyDescent="0.25">
      <c r="A11" s="12">
        <v>5</v>
      </c>
      <c r="B11" s="3" t="s">
        <v>13</v>
      </c>
      <c r="C11" s="7">
        <v>513</v>
      </c>
      <c r="D11" s="36">
        <v>6000</v>
      </c>
      <c r="E11" s="37">
        <v>25706</v>
      </c>
      <c r="F11" s="37">
        <v>6100</v>
      </c>
      <c r="G11" s="37"/>
      <c r="H11" s="38"/>
    </row>
    <row r="12" spans="1:13" x14ac:dyDescent="0.25">
      <c r="A12" s="12">
        <v>6</v>
      </c>
      <c r="B12" s="3" t="s">
        <v>14</v>
      </c>
      <c r="C12" s="7">
        <v>518</v>
      </c>
      <c r="D12" s="36">
        <v>132000</v>
      </c>
      <c r="E12" s="37">
        <v>119914</v>
      </c>
      <c r="F12" s="37">
        <v>121000</v>
      </c>
      <c r="G12" s="37"/>
      <c r="H12" s="38"/>
    </row>
    <row r="13" spans="1:13" x14ac:dyDescent="0.25">
      <c r="A13" s="12">
        <v>7</v>
      </c>
      <c r="B13" s="3" t="s">
        <v>15</v>
      </c>
      <c r="C13" s="7"/>
      <c r="D13" s="36">
        <f>D14+D15</f>
        <v>3297948</v>
      </c>
      <c r="E13" s="37">
        <f>E14+E15</f>
        <v>2336323</v>
      </c>
      <c r="F13" s="37">
        <f>F14+F15</f>
        <v>3380000</v>
      </c>
      <c r="G13" s="37"/>
      <c r="H13" s="38"/>
    </row>
    <row r="14" spans="1:13" x14ac:dyDescent="0.25">
      <c r="A14" s="12">
        <v>8</v>
      </c>
      <c r="B14" s="8" t="s">
        <v>17</v>
      </c>
      <c r="C14" s="7" t="s">
        <v>39</v>
      </c>
      <c r="D14" s="36">
        <v>872948</v>
      </c>
      <c r="E14" s="37">
        <v>497676</v>
      </c>
      <c r="F14" s="37">
        <v>690000</v>
      </c>
      <c r="G14" s="37"/>
      <c r="H14" s="38"/>
    </row>
    <row r="15" spans="1:13" x14ac:dyDescent="0.25">
      <c r="A15" s="12">
        <v>9</v>
      </c>
      <c r="B15" s="8" t="s">
        <v>51</v>
      </c>
      <c r="C15" s="7" t="s">
        <v>39</v>
      </c>
      <c r="D15" s="36">
        <v>2425000</v>
      </c>
      <c r="E15" s="37">
        <v>1838647</v>
      </c>
      <c r="F15" s="37">
        <v>2690000</v>
      </c>
      <c r="G15" s="37"/>
      <c r="H15" s="38"/>
    </row>
    <row r="16" spans="1:13" x14ac:dyDescent="0.25">
      <c r="A16" s="12">
        <v>10</v>
      </c>
      <c r="B16" s="3" t="s">
        <v>18</v>
      </c>
      <c r="C16" s="7" t="s">
        <v>40</v>
      </c>
      <c r="D16" s="36">
        <v>130000</v>
      </c>
      <c r="E16" s="37">
        <v>120957</v>
      </c>
      <c r="F16" s="37">
        <v>107000</v>
      </c>
      <c r="G16" s="37"/>
      <c r="H16" s="38"/>
    </row>
    <row r="17" spans="1:11" x14ac:dyDescent="0.25">
      <c r="A17" s="12">
        <v>11</v>
      </c>
      <c r="B17" s="3" t="s">
        <v>19</v>
      </c>
      <c r="C17" s="7" t="s">
        <v>41</v>
      </c>
      <c r="D17" s="36">
        <v>0</v>
      </c>
      <c r="E17" s="37">
        <v>0</v>
      </c>
      <c r="F17" s="37">
        <v>0</v>
      </c>
      <c r="G17" s="37"/>
      <c r="H17" s="38"/>
    </row>
    <row r="18" spans="1:11" x14ac:dyDescent="0.25">
      <c r="A18" s="12">
        <v>12</v>
      </c>
      <c r="B18" s="3" t="s">
        <v>20</v>
      </c>
      <c r="C18" s="7" t="s">
        <v>42</v>
      </c>
      <c r="D18" s="36">
        <v>7000</v>
      </c>
      <c r="E18" s="37">
        <v>6921</v>
      </c>
      <c r="F18" s="37">
        <v>7000</v>
      </c>
      <c r="G18" s="37"/>
      <c r="H18" s="38"/>
    </row>
    <row r="19" spans="1:11" x14ac:dyDescent="0.25">
      <c r="A19" s="12">
        <v>13</v>
      </c>
      <c r="B19" s="3" t="s">
        <v>21</v>
      </c>
      <c r="C19" s="7">
        <v>551</v>
      </c>
      <c r="D19" s="36">
        <v>7000</v>
      </c>
      <c r="E19" s="37">
        <v>4923</v>
      </c>
      <c r="F19" s="37">
        <v>7000</v>
      </c>
      <c r="G19" s="37"/>
      <c r="H19" s="38"/>
    </row>
    <row r="20" spans="1:11" x14ac:dyDescent="0.25">
      <c r="A20" s="12">
        <v>14</v>
      </c>
      <c r="B20" s="3" t="s">
        <v>22</v>
      </c>
      <c r="C20" s="7" t="s">
        <v>43</v>
      </c>
      <c r="D20" s="36">
        <v>0</v>
      </c>
      <c r="E20" s="37">
        <v>45069</v>
      </c>
      <c r="F20" s="37">
        <v>10000</v>
      </c>
      <c r="G20" s="37"/>
      <c r="H20" s="38"/>
    </row>
    <row r="21" spans="1:11" x14ac:dyDescent="0.25">
      <c r="A21" s="12">
        <v>15</v>
      </c>
      <c r="B21" s="3" t="s">
        <v>23</v>
      </c>
      <c r="C21" s="7" t="s">
        <v>44</v>
      </c>
      <c r="D21" s="36">
        <v>0</v>
      </c>
      <c r="E21" s="37">
        <v>0</v>
      </c>
      <c r="F21" s="37">
        <v>0</v>
      </c>
      <c r="G21" s="37"/>
      <c r="H21" s="38"/>
    </row>
    <row r="22" spans="1:11" ht="15.75" thickBot="1" x14ac:dyDescent="0.3">
      <c r="A22" s="13">
        <v>16</v>
      </c>
      <c r="B22" s="2" t="s">
        <v>24</v>
      </c>
      <c r="C22" s="5" t="s">
        <v>45</v>
      </c>
      <c r="D22" s="39">
        <v>0</v>
      </c>
      <c r="E22" s="40">
        <v>0</v>
      </c>
      <c r="F22" s="40">
        <v>0</v>
      </c>
      <c r="G22" s="40"/>
      <c r="H22" s="41"/>
    </row>
    <row r="23" spans="1:11" ht="15.75" thickBot="1" x14ac:dyDescent="0.3">
      <c r="A23" s="9">
        <v>17</v>
      </c>
      <c r="B23" s="10" t="s">
        <v>25</v>
      </c>
      <c r="C23" s="16"/>
      <c r="D23" s="30">
        <f>D24+D25+D26+D27+D28+D29+D30+D31</f>
        <v>4171948</v>
      </c>
      <c r="E23" s="31">
        <f>E24+E25+E26+E27+E28+E29+E30+E31</f>
        <v>3162031</v>
      </c>
      <c r="F23" s="31">
        <f>F24+F25+F26+F27+F28+F29+F30+F31</f>
        <v>4359100</v>
      </c>
      <c r="G23" s="31"/>
      <c r="H23" s="32"/>
    </row>
    <row r="24" spans="1:11" x14ac:dyDescent="0.25">
      <c r="A24" s="11">
        <v>18</v>
      </c>
      <c r="B24" s="1" t="s">
        <v>26</v>
      </c>
      <c r="C24" s="6">
        <v>601.60199999999998</v>
      </c>
      <c r="D24" s="33">
        <v>0</v>
      </c>
      <c r="E24" s="34">
        <v>0</v>
      </c>
      <c r="F24" s="34">
        <v>0</v>
      </c>
      <c r="G24" s="34"/>
      <c r="H24" s="35"/>
      <c r="I24" s="4"/>
      <c r="J24" s="4"/>
      <c r="K24" s="4"/>
    </row>
    <row r="25" spans="1:11" x14ac:dyDescent="0.25">
      <c r="A25" s="12">
        <v>19</v>
      </c>
      <c r="B25" s="3" t="s">
        <v>27</v>
      </c>
      <c r="C25" s="7">
        <v>603</v>
      </c>
      <c r="D25" s="36">
        <v>0</v>
      </c>
      <c r="E25" s="37">
        <v>0</v>
      </c>
      <c r="F25" s="37">
        <v>0</v>
      </c>
      <c r="G25" s="37"/>
      <c r="H25" s="38"/>
      <c r="I25" s="4"/>
      <c r="J25" s="4"/>
      <c r="K25" s="4"/>
    </row>
    <row r="26" spans="1:11" x14ac:dyDescent="0.25">
      <c r="A26" s="12">
        <v>20</v>
      </c>
      <c r="B26" s="3" t="s">
        <v>28</v>
      </c>
      <c r="C26" s="7">
        <v>604</v>
      </c>
      <c r="D26" s="36">
        <v>0</v>
      </c>
      <c r="E26" s="37">
        <v>15103</v>
      </c>
      <c r="F26" s="37">
        <v>15000</v>
      </c>
      <c r="G26" s="37"/>
      <c r="H26" s="38"/>
      <c r="I26" s="4"/>
      <c r="J26" s="4"/>
      <c r="K26" s="4"/>
    </row>
    <row r="27" spans="1:11" x14ac:dyDescent="0.25">
      <c r="A27" s="12">
        <v>21</v>
      </c>
      <c r="B27" s="3" t="s">
        <v>29</v>
      </c>
      <c r="C27" s="7">
        <v>609</v>
      </c>
      <c r="D27" s="36">
        <v>450000</v>
      </c>
      <c r="E27" s="37">
        <v>250023</v>
      </c>
      <c r="F27" s="37">
        <v>464000</v>
      </c>
      <c r="G27" s="37"/>
      <c r="H27" s="38"/>
      <c r="I27" s="4"/>
      <c r="J27" s="4"/>
      <c r="K27" s="4"/>
    </row>
    <row r="28" spans="1:11" x14ac:dyDescent="0.25">
      <c r="A28" s="12">
        <v>22</v>
      </c>
      <c r="B28" s="3" t="s">
        <v>30</v>
      </c>
      <c r="C28" s="7">
        <v>648</v>
      </c>
      <c r="D28" s="36">
        <v>100000</v>
      </c>
      <c r="E28" s="37">
        <v>74590</v>
      </c>
      <c r="F28" s="37">
        <v>0</v>
      </c>
      <c r="G28" s="37"/>
      <c r="H28" s="38"/>
      <c r="I28" s="4"/>
      <c r="J28" s="4"/>
      <c r="K28" s="4"/>
    </row>
    <row r="29" spans="1:11" x14ac:dyDescent="0.25">
      <c r="A29" s="12">
        <v>23</v>
      </c>
      <c r="B29" s="3" t="s">
        <v>31</v>
      </c>
      <c r="C29" s="7">
        <v>649</v>
      </c>
      <c r="D29" s="36">
        <v>84000</v>
      </c>
      <c r="E29" s="37">
        <v>64108</v>
      </c>
      <c r="F29" s="37">
        <v>90000</v>
      </c>
      <c r="G29" s="37"/>
      <c r="H29" s="38"/>
      <c r="I29" s="4"/>
      <c r="J29" s="4"/>
      <c r="K29" s="4"/>
    </row>
    <row r="30" spans="1:11" x14ac:dyDescent="0.25">
      <c r="A30" s="12">
        <v>24</v>
      </c>
      <c r="B30" s="3" t="s">
        <v>32</v>
      </c>
      <c r="C30" s="7" t="s">
        <v>46</v>
      </c>
      <c r="D30" s="36">
        <v>0</v>
      </c>
      <c r="E30" s="37">
        <v>68</v>
      </c>
      <c r="F30" s="37">
        <v>100</v>
      </c>
      <c r="G30" s="37"/>
      <c r="H30" s="38"/>
      <c r="I30" s="4"/>
      <c r="J30" s="4"/>
      <c r="K30" s="4"/>
    </row>
    <row r="31" spans="1:11" x14ac:dyDescent="0.25">
      <c r="A31" s="12">
        <v>25</v>
      </c>
      <c r="B31" s="3" t="s">
        <v>33</v>
      </c>
      <c r="C31" s="7">
        <v>672</v>
      </c>
      <c r="D31" s="36">
        <f>D32+D33+D34</f>
        <v>3537948</v>
      </c>
      <c r="E31" s="37">
        <f>E32+E33+E34</f>
        <v>2758139</v>
      </c>
      <c r="F31" s="37">
        <f>F32+F33+F34</f>
        <v>3790000</v>
      </c>
      <c r="G31" s="37"/>
      <c r="H31" s="38"/>
      <c r="I31" s="4"/>
      <c r="J31" s="4"/>
      <c r="K31" s="4"/>
    </row>
    <row r="32" spans="1:11" x14ac:dyDescent="0.25">
      <c r="A32" s="12">
        <v>26</v>
      </c>
      <c r="B32" s="8" t="s">
        <v>34</v>
      </c>
      <c r="C32" s="7"/>
      <c r="D32" s="36">
        <v>950000</v>
      </c>
      <c r="E32" s="37">
        <v>750000</v>
      </c>
      <c r="F32" s="37">
        <v>1100000</v>
      </c>
      <c r="G32" s="37"/>
      <c r="H32" s="38"/>
      <c r="I32" s="4"/>
      <c r="J32" s="4"/>
      <c r="K32" s="4"/>
    </row>
    <row r="33" spans="1:11" x14ac:dyDescent="0.25">
      <c r="A33" s="12">
        <v>27</v>
      </c>
      <c r="B33" s="8" t="s">
        <v>35</v>
      </c>
      <c r="C33" s="7"/>
      <c r="D33" s="36">
        <v>2425000</v>
      </c>
      <c r="E33" s="37">
        <v>1845191</v>
      </c>
      <c r="F33" s="37">
        <v>2600000</v>
      </c>
      <c r="G33" s="37"/>
      <c r="H33" s="38"/>
      <c r="I33" s="4"/>
      <c r="J33" s="4"/>
      <c r="K33" s="4"/>
    </row>
    <row r="34" spans="1:11" ht="15.75" thickBot="1" x14ac:dyDescent="0.3">
      <c r="A34" s="14">
        <v>28</v>
      </c>
      <c r="B34" s="15" t="s">
        <v>36</v>
      </c>
      <c r="C34" s="17"/>
      <c r="D34" s="42">
        <v>162948</v>
      </c>
      <c r="E34" s="43">
        <v>162948</v>
      </c>
      <c r="F34" s="43">
        <v>90000</v>
      </c>
      <c r="G34" s="43"/>
      <c r="H34" s="44"/>
      <c r="I34" s="4"/>
      <c r="J34" s="4"/>
      <c r="K34" s="4"/>
    </row>
    <row r="35" spans="1:11" ht="15.75" thickBot="1" x14ac:dyDescent="0.3">
      <c r="A35" s="9">
        <v>29</v>
      </c>
      <c r="B35" s="10" t="s">
        <v>37</v>
      </c>
      <c r="C35" s="16"/>
      <c r="D35" s="30">
        <f>D23-D7</f>
        <v>0</v>
      </c>
      <c r="E35" s="31">
        <f>E23-E7</f>
        <v>-20476</v>
      </c>
      <c r="F35" s="31">
        <f>F23-F7</f>
        <v>0</v>
      </c>
      <c r="G35" s="31"/>
      <c r="H35" s="32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9" spans="1:11" x14ac:dyDescent="0.25">
      <c r="A39" s="4" t="s">
        <v>52</v>
      </c>
      <c r="B39" s="4"/>
      <c r="C39" s="28" t="s">
        <v>47</v>
      </c>
      <c r="D39" s="29"/>
      <c r="E39" s="29"/>
    </row>
  </sheetData>
  <mergeCells count="3">
    <mergeCell ref="F5:H5"/>
    <mergeCell ref="A3:H3"/>
    <mergeCell ref="A1:H1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2017-11-29T04:46:36Z</dcterms:modified>
</cp:coreProperties>
</file>